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8832"/>
  </bookViews>
  <sheets>
    <sheet name="Acolhimento" sheetId="2" r:id="rId1"/>
    <sheet name="Dados e resultados" sheetId="1" r:id="rId2"/>
  </sheets>
  <calcPr calcId="14562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4" i="1"/>
  <c r="L6" i="1"/>
  <c r="E7" i="1" l="1"/>
  <c r="E6" i="1"/>
  <c r="L8" i="1" s="1"/>
  <c r="E8" i="1"/>
  <c r="L7" i="1" l="1"/>
  <c r="G8" i="1" s="1"/>
  <c r="I6" i="1"/>
  <c r="I8" i="1"/>
  <c r="G6" i="1"/>
  <c r="I14" i="1" l="1"/>
  <c r="H14" i="1"/>
</calcChain>
</file>

<file path=xl/comments1.xml><?xml version="1.0" encoding="utf-8"?>
<comments xmlns="http://schemas.openxmlformats.org/spreadsheetml/2006/main">
  <authors>
    <author>Rui Assis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Média da população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Nível de confiança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Desvio Padrão da população</t>
        </r>
      </text>
    </comment>
    <comment ref="D4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Nível de significância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Dimensão da amostra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Limite inferior do Intervalo de Confiança para a média da população</t>
        </r>
      </text>
    </comment>
    <comment ref="H6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Limite superior do Intervalo de Confiança para a média da população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Média da amostra</t>
        </r>
      </text>
    </comment>
    <comment ref="D8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Desvio Padrão da amostra</t>
        </r>
      </text>
    </comment>
    <comment ref="F8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Limite inferior do Intervalo de Confiança para o Desvio Padrão da população</t>
        </r>
      </text>
    </comment>
    <comment ref="H8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Limite superior do Intervalo de Confiança para o Desvio Padrão da população</t>
        </r>
      </text>
    </comment>
    <comment ref="E10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Amostra retirada da população cujos parâmetros se encontram nas células C3 e C4.</t>
        </r>
      </text>
    </comment>
  </commentList>
</comments>
</file>

<file path=xl/sharedStrings.xml><?xml version="1.0" encoding="utf-8"?>
<sst xmlns="http://schemas.openxmlformats.org/spreadsheetml/2006/main" count="27" uniqueCount="23">
  <si>
    <t>Média =</t>
  </si>
  <si>
    <t>DP =</t>
  </si>
  <si>
    <t>Amostra</t>
  </si>
  <si>
    <t>LSIC =</t>
  </si>
  <si>
    <t>LIIC =</t>
  </si>
  <si>
    <t>Média da população dentro do IC?</t>
  </si>
  <si>
    <t>População</t>
  </si>
  <si>
    <t>Teste</t>
  </si>
  <si>
    <t>Estatística Aplicada</t>
  </si>
  <si>
    <t>Rui Assis</t>
  </si>
  <si>
    <t>rassis@rassis.com</t>
  </si>
  <si>
    <t>http://www.rassis.com</t>
  </si>
  <si>
    <t xml:space="preserve">Células a azul para dados, verde claro para cálculos intermédios e amarelo para resultados </t>
  </si>
  <si>
    <t>Teste do conceito de Intervalo de Confiança</t>
  </si>
  <si>
    <t>DP da população dentro do IC?</t>
  </si>
  <si>
    <t>Premir a tecla de função F9 para refrescar valores</t>
  </si>
  <si>
    <r>
      <t>Z(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/2) =</t>
    </r>
  </si>
  <si>
    <r>
      <t>c</t>
    </r>
    <r>
      <rPr>
        <vertAlign val="superscript"/>
        <sz val="8"/>
        <rFont val="Symbol"/>
        <family val="1"/>
        <charset val="2"/>
      </rPr>
      <t>2</t>
    </r>
    <r>
      <rPr>
        <sz val="8"/>
        <rFont val="Arial"/>
        <family val="2"/>
      </rPr>
      <t>(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/2) =</t>
    </r>
  </si>
  <si>
    <r>
      <t>c</t>
    </r>
    <r>
      <rPr>
        <vertAlign val="superscript"/>
        <sz val="8"/>
        <rFont val="Symbol"/>
        <family val="1"/>
        <charset val="2"/>
      </rPr>
      <t>2</t>
    </r>
    <r>
      <rPr>
        <sz val="8"/>
        <rFont val="Arial"/>
        <family val="2"/>
      </rPr>
      <t>(</t>
    </r>
    <r>
      <rPr>
        <sz val="8"/>
        <rFont val="Symbol"/>
        <family val="1"/>
        <charset val="2"/>
      </rPr>
      <t>1-a</t>
    </r>
    <r>
      <rPr>
        <sz val="8"/>
        <rFont val="Arial"/>
        <family val="2"/>
      </rPr>
      <t>/2) =</t>
    </r>
  </si>
  <si>
    <t>para a média e para o desvio padrão</t>
  </si>
  <si>
    <r>
      <t>a</t>
    </r>
    <r>
      <rPr>
        <sz val="10"/>
        <rFont val="Arial"/>
        <family val="2"/>
      </rPr>
      <t xml:space="preserve"> =</t>
    </r>
  </si>
  <si>
    <r>
      <t>NC(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) =</t>
    </r>
  </si>
  <si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</sst>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  <font>
      <sz val="10"/>
      <color indexed="8"/>
      <name val="Arial"/>
      <family val="2"/>
    </font>
    <font>
      <b/>
      <i/>
      <sz val="20"/>
      <color indexed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9"/>
      <name val="Times New Roman"/>
      <family val="1"/>
    </font>
    <font>
      <b/>
      <sz val="18"/>
      <name val="Arial"/>
      <family val="2"/>
    </font>
    <font>
      <sz val="14"/>
      <color indexed="9"/>
      <name val="Times New Roman"/>
      <family val="1"/>
    </font>
    <font>
      <b/>
      <u/>
      <sz val="10"/>
      <color indexed="10"/>
      <name val="Arial"/>
      <family val="2"/>
    </font>
    <font>
      <u/>
      <sz val="12.5"/>
      <color indexed="12"/>
      <name val="Courier"/>
      <family val="3"/>
    </font>
    <font>
      <sz val="12"/>
      <color indexed="9"/>
      <name val="Times New Roman"/>
      <family val="1"/>
    </font>
    <font>
      <sz val="10"/>
      <color indexed="40"/>
      <name val="Arial"/>
      <family val="2"/>
    </font>
    <font>
      <b/>
      <sz val="14"/>
      <color indexed="12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Symbol"/>
      <family val="1"/>
      <charset val="2"/>
    </font>
    <font>
      <vertAlign val="superscript"/>
      <sz val="8"/>
      <name val="Symbol"/>
      <family val="1"/>
      <charset val="2"/>
    </font>
    <font>
      <b/>
      <sz val="8"/>
      <color indexed="9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2" borderId="0" xfId="0" applyNumberFormat="1" applyFont="1" applyFill="1" applyProtection="1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0" xfId="0" applyFont="1" applyFill="1"/>
    <xf numFmtId="9" fontId="3" fillId="4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Alignment="1" applyProtection="1">
      <alignment horizontal="right"/>
    </xf>
    <xf numFmtId="0" fontId="6" fillId="2" borderId="0" xfId="0" applyFont="1" applyFill="1" applyBorder="1" applyAlignment="1" applyProtection="1">
      <alignment horizontal="center"/>
    </xf>
    <xf numFmtId="0" fontId="1" fillId="2" borderId="0" xfId="0" applyFont="1" applyFill="1" applyProtection="1"/>
    <xf numFmtId="0" fontId="1" fillId="5" borderId="0" xfId="0" applyFont="1" applyFill="1" applyProtection="1"/>
    <xf numFmtId="0" fontId="7" fillId="5" borderId="0" xfId="0" applyFont="1" applyFill="1" applyAlignment="1" applyProtection="1">
      <alignment horizontal="center"/>
    </xf>
    <xf numFmtId="0" fontId="8" fillId="5" borderId="0" xfId="0" quotePrefix="1" applyFont="1" applyFill="1" applyAlignment="1" applyProtection="1">
      <alignment horizontal="center"/>
    </xf>
    <xf numFmtId="0" fontId="9" fillId="2" borderId="0" xfId="0" quotePrefix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12" fillId="2" borderId="0" xfId="0" applyNumberFormat="1" applyFont="1" applyFill="1" applyAlignment="1" applyProtection="1">
      <alignment horizontal="center"/>
    </xf>
    <xf numFmtId="0" fontId="13" fillId="2" borderId="0" xfId="1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15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</xf>
    <xf numFmtId="0" fontId="16" fillId="0" borderId="0" xfId="0" applyFont="1"/>
    <xf numFmtId="0" fontId="17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5" fillId="2" borderId="0" xfId="0" applyFont="1" applyFill="1" applyAlignment="1">
      <alignment horizontal="right"/>
    </xf>
    <xf numFmtId="0" fontId="18" fillId="6" borderId="0" xfId="0" applyFont="1" applyFill="1"/>
    <xf numFmtId="0" fontId="2" fillId="4" borderId="0" xfId="0" applyFont="1" applyFill="1" applyAlignment="1">
      <alignment horizontal="center"/>
    </xf>
    <xf numFmtId="0" fontId="19" fillId="2" borderId="0" xfId="0" applyFont="1" applyFill="1" applyBorder="1" applyAlignment="1" applyProtection="1">
      <alignment horizontal="right"/>
    </xf>
    <xf numFmtId="0" fontId="22" fillId="2" borderId="0" xfId="0" applyFont="1" applyFill="1" applyAlignment="1" applyProtection="1">
      <alignment horizontal="right"/>
    </xf>
    <xf numFmtId="0" fontId="22" fillId="2" borderId="0" xfId="0" applyFont="1" applyFill="1" applyAlignment="1">
      <alignment horizontal="right"/>
    </xf>
    <xf numFmtId="9" fontId="2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4" fillId="7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15</xdr:row>
      <xdr:rowOff>49355</xdr:rowOff>
    </xdr:from>
    <xdr:to>
      <xdr:col>11</xdr:col>
      <xdr:colOff>339437</xdr:colOff>
      <xdr:row>22</xdr:row>
      <xdr:rowOff>117764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6246668" y="2522391"/>
          <a:ext cx="2557896" cy="1232191"/>
        </a:xfrm>
        <a:prstGeom prst="wedgeRoundRectCallout">
          <a:avLst>
            <a:gd name="adj1" fmla="val -22130"/>
            <a:gd name="adj2" fmla="val -6481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Repetindo uns milhares de vezes este resultado, podemos constatar que o valor 1 ocorre numa percentagem próxima do valor atribuído a NC(</a:t>
          </a:r>
          <a:r>
            <a:rPr lang="pt-PT" sz="800" b="0" i="0" u="none" strike="noStrike" baseline="0">
              <a:solidFill>
                <a:srgbClr val="000000"/>
              </a:solidFill>
              <a:latin typeface="Symbol"/>
            </a:rPr>
            <a:t>d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)% (será igual para um número infinito de repetições). Podemos assim afirmar, que a probabilidade do parâmetro da população, da qual esta amostra foi retirada, se encontrar dentro do intervalo [LIIC; LSIC] é igual a NC(</a:t>
          </a:r>
          <a:r>
            <a:rPr lang="pt-PT" sz="800" b="0" i="0" u="none" strike="noStrike" baseline="0">
              <a:solidFill>
                <a:srgbClr val="000000"/>
              </a:solidFill>
              <a:latin typeface="Symbol"/>
            </a:rPr>
            <a:t>d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)%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tabSelected="1" zoomScale="130" zoomScaleNormal="130" workbookViewId="0"/>
  </sheetViews>
  <sheetFormatPr defaultRowHeight="13.2" x14ac:dyDescent="0.25"/>
  <cols>
    <col min="1" max="1" width="35.88671875" customWidth="1"/>
    <col min="2" max="14" width="11.33203125" customWidth="1"/>
  </cols>
  <sheetData>
    <row r="1" spans="1:14" ht="18" customHeight="1" x14ac:dyDescent="0.25">
      <c r="A1" s="9"/>
      <c r="B1" s="10"/>
      <c r="C1" s="10"/>
      <c r="D1" s="10"/>
      <c r="E1" s="10"/>
      <c r="F1" s="10"/>
      <c r="G1" s="10"/>
      <c r="H1" s="9"/>
      <c r="I1" s="10"/>
      <c r="J1" s="10"/>
      <c r="K1" s="10"/>
      <c r="L1" s="10"/>
      <c r="M1" s="10"/>
    </row>
    <row r="2" spans="1:14" ht="18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" customHeight="1" x14ac:dyDescent="0.25">
      <c r="A3" s="10"/>
      <c r="B3" s="10"/>
      <c r="C3" s="11"/>
      <c r="D3" s="11"/>
      <c r="E3" s="11"/>
      <c r="F3" s="11"/>
      <c r="G3" s="11"/>
      <c r="H3" s="10"/>
      <c r="I3" s="10"/>
      <c r="J3" s="10"/>
      <c r="K3" s="10"/>
      <c r="L3" s="10"/>
      <c r="M3" s="10"/>
    </row>
    <row r="4" spans="1:14" ht="24" customHeight="1" x14ac:dyDescent="0.4">
      <c r="A4" s="10"/>
      <c r="B4" s="10"/>
      <c r="C4" s="11"/>
      <c r="D4" s="11"/>
      <c r="E4" s="12" t="s">
        <v>8</v>
      </c>
      <c r="F4" s="11"/>
      <c r="G4" s="11"/>
      <c r="H4" s="10"/>
      <c r="I4" s="10"/>
      <c r="J4" s="10"/>
      <c r="K4" s="10"/>
      <c r="L4" s="10"/>
      <c r="M4" s="10"/>
    </row>
    <row r="5" spans="1:14" ht="18" customHeight="1" x14ac:dyDescent="0.4">
      <c r="A5" s="10"/>
      <c r="B5" s="10"/>
      <c r="C5" s="11"/>
      <c r="D5" s="11"/>
      <c r="E5" s="11"/>
      <c r="F5" s="11"/>
      <c r="G5" s="13"/>
      <c r="H5" s="10"/>
      <c r="I5" s="10"/>
      <c r="J5" s="10"/>
      <c r="K5" s="10"/>
      <c r="L5" s="10"/>
      <c r="M5" s="10"/>
    </row>
    <row r="6" spans="1:14" ht="7.5" customHeight="1" x14ac:dyDescent="0.3">
      <c r="A6" s="10"/>
      <c r="B6" s="10"/>
      <c r="C6" s="10"/>
      <c r="D6" s="10"/>
      <c r="E6" s="10"/>
      <c r="F6" s="10"/>
      <c r="G6" s="14"/>
      <c r="H6" s="10"/>
      <c r="I6" s="10"/>
      <c r="J6" s="10"/>
      <c r="K6" s="10"/>
      <c r="L6" s="10"/>
      <c r="M6" s="10"/>
    </row>
    <row r="7" spans="1:14" ht="18" customHeight="1" x14ac:dyDescent="0.4">
      <c r="A7" s="10"/>
      <c r="B7" s="10"/>
      <c r="C7" s="10"/>
      <c r="D7" s="10"/>
      <c r="E7" s="10"/>
      <c r="F7" s="16"/>
      <c r="G7" s="14"/>
      <c r="H7" s="10"/>
      <c r="I7" s="10"/>
      <c r="J7" s="10"/>
      <c r="K7" s="10"/>
      <c r="L7" s="10"/>
      <c r="M7" s="10"/>
    </row>
    <row r="8" spans="1:14" ht="18" customHeight="1" x14ac:dyDescent="0.3">
      <c r="A8" s="10"/>
      <c r="B8" s="10"/>
      <c r="C8" s="10"/>
      <c r="D8" s="10"/>
      <c r="E8" s="15" t="s">
        <v>9</v>
      </c>
      <c r="F8" s="10"/>
      <c r="G8" s="14"/>
      <c r="H8" s="10"/>
      <c r="I8" s="10"/>
      <c r="J8" s="10"/>
      <c r="K8" s="10"/>
      <c r="L8" s="10"/>
      <c r="M8" s="10"/>
    </row>
    <row r="9" spans="1:14" ht="18" customHeight="1" x14ac:dyDescent="0.35">
      <c r="A9" s="10"/>
      <c r="B9" s="10"/>
      <c r="C9" s="10"/>
      <c r="D9" s="10"/>
      <c r="E9" s="17">
        <v>2012</v>
      </c>
      <c r="F9" s="19"/>
      <c r="G9" s="14"/>
      <c r="H9" s="10"/>
      <c r="I9" s="10"/>
      <c r="J9" s="10"/>
      <c r="K9" s="10"/>
      <c r="L9" s="10"/>
      <c r="M9" s="10"/>
    </row>
    <row r="10" spans="1:14" ht="18" customHeight="1" x14ac:dyDescent="0.3">
      <c r="A10" s="10"/>
      <c r="B10" s="10"/>
      <c r="C10" s="10"/>
      <c r="D10" s="10"/>
      <c r="E10" s="18" t="s">
        <v>10</v>
      </c>
      <c r="F10" s="10"/>
      <c r="G10" s="14"/>
      <c r="H10" s="10"/>
      <c r="I10" s="10"/>
      <c r="J10" s="10"/>
      <c r="K10" s="10"/>
      <c r="L10" s="10"/>
      <c r="M10" s="10"/>
    </row>
    <row r="11" spans="1:14" ht="18" customHeight="1" x14ac:dyDescent="0.25">
      <c r="A11" s="9"/>
      <c r="B11" s="10"/>
      <c r="C11" s="10"/>
      <c r="D11" s="10"/>
      <c r="E11" s="18" t="s">
        <v>11</v>
      </c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8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8" customHeight="1" x14ac:dyDescent="0.3">
      <c r="A13" s="9"/>
      <c r="B13" s="10"/>
      <c r="C13" s="10"/>
      <c r="D13" s="10"/>
      <c r="E13" s="23" t="s">
        <v>13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8" customHeight="1" x14ac:dyDescent="0.3">
      <c r="A14" s="9"/>
      <c r="B14" s="10"/>
      <c r="C14" s="10"/>
      <c r="D14" s="10"/>
      <c r="E14" s="23" t="s">
        <v>19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8" customHeight="1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8" customHeight="1" x14ac:dyDescent="0.3">
      <c r="A16" s="9"/>
      <c r="B16" s="10"/>
      <c r="C16" s="10"/>
      <c r="D16" s="10"/>
      <c r="E16" s="20" t="s">
        <v>12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8" customHeight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8" customHeight="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8" customHeight="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8" customHeight="1" x14ac:dyDescent="0.25">
      <c r="A20" s="9"/>
      <c r="B20" s="10"/>
      <c r="C20" s="10"/>
      <c r="D20" s="10"/>
      <c r="E20" s="10"/>
      <c r="F20" s="10"/>
      <c r="G20" s="10"/>
      <c r="H20" s="21"/>
      <c r="I20" s="10"/>
      <c r="J20" s="10"/>
      <c r="K20" s="10"/>
      <c r="L20" s="10"/>
      <c r="M20" s="10"/>
      <c r="N20" s="10"/>
    </row>
    <row r="21" spans="1:14" ht="18" customHeight="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8" customHeight="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25">
      <c r="A23" s="22"/>
    </row>
    <row r="24" spans="1:14" x14ac:dyDescent="0.25">
      <c r="A24" s="22"/>
    </row>
    <row r="25" spans="1:14" x14ac:dyDescent="0.25">
      <c r="A25" s="22"/>
    </row>
    <row r="26" spans="1:14" x14ac:dyDescent="0.25">
      <c r="A26" s="22"/>
    </row>
    <row r="27" spans="1:14" x14ac:dyDescent="0.25">
      <c r="A27" s="22"/>
    </row>
    <row r="28" spans="1:14" x14ac:dyDescent="0.25">
      <c r="A28" s="22"/>
    </row>
    <row r="29" spans="1:14" x14ac:dyDescent="0.25">
      <c r="A29" s="22"/>
    </row>
    <row r="30" spans="1:14" x14ac:dyDescent="0.25">
      <c r="A30" s="22"/>
    </row>
    <row r="31" spans="1:14" x14ac:dyDescent="0.25">
      <c r="A31" s="22"/>
    </row>
    <row r="32" spans="1:14" x14ac:dyDescent="0.25">
      <c r="A32" s="22"/>
    </row>
    <row r="33" spans="1:1" x14ac:dyDescent="0.25">
      <c r="A33" s="22"/>
    </row>
    <row r="34" spans="1:1" x14ac:dyDescent="0.25">
      <c r="A34" s="22"/>
    </row>
    <row r="35" spans="1:1" x14ac:dyDescent="0.25">
      <c r="A35" s="22"/>
    </row>
    <row r="36" spans="1:1" x14ac:dyDescent="0.25">
      <c r="A36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22"/>
    </row>
    <row r="43" spans="1:1" x14ac:dyDescent="0.25">
      <c r="A43" s="22"/>
    </row>
    <row r="44" spans="1:1" x14ac:dyDescent="0.25">
      <c r="A44" s="22"/>
    </row>
    <row r="45" spans="1:1" x14ac:dyDescent="0.25">
      <c r="A45" s="22"/>
    </row>
    <row r="46" spans="1:1" x14ac:dyDescent="0.25">
      <c r="A46" s="22"/>
    </row>
    <row r="47" spans="1:1" x14ac:dyDescent="0.25">
      <c r="A47" s="22"/>
    </row>
    <row r="48" spans="1:1" x14ac:dyDescent="0.25">
      <c r="A48" s="22"/>
    </row>
    <row r="49" spans="1:1" x14ac:dyDescent="0.25">
      <c r="A49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3" spans="1:1" x14ac:dyDescent="0.25">
      <c r="A53" s="22"/>
    </row>
    <row r="54" spans="1:1" x14ac:dyDescent="0.25">
      <c r="A54" s="22"/>
    </row>
    <row r="55" spans="1:1" x14ac:dyDescent="0.25">
      <c r="A55" s="22"/>
    </row>
    <row r="56" spans="1:1" x14ac:dyDescent="0.25">
      <c r="A56" s="22"/>
    </row>
    <row r="57" spans="1:1" x14ac:dyDescent="0.25">
      <c r="A57" s="22"/>
    </row>
    <row r="58" spans="1:1" x14ac:dyDescent="0.25">
      <c r="A58" s="22"/>
    </row>
    <row r="59" spans="1:1" x14ac:dyDescent="0.25">
      <c r="A59" s="22"/>
    </row>
    <row r="60" spans="1:1" x14ac:dyDescent="0.25">
      <c r="A60" s="22"/>
    </row>
    <row r="61" spans="1:1" x14ac:dyDescent="0.25">
      <c r="A61" s="22"/>
    </row>
    <row r="62" spans="1:1" x14ac:dyDescent="0.25">
      <c r="A62" s="22"/>
    </row>
    <row r="63" spans="1:1" x14ac:dyDescent="0.25">
      <c r="A63" s="22"/>
    </row>
    <row r="64" spans="1:1" x14ac:dyDescent="0.25">
      <c r="A64" s="22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2"/>
    </row>
    <row r="75" spans="1:1" x14ac:dyDescent="0.25">
      <c r="A75" s="22"/>
    </row>
    <row r="76" spans="1:1" x14ac:dyDescent="0.25">
      <c r="A76" s="22"/>
    </row>
    <row r="77" spans="1:1" x14ac:dyDescent="0.25">
      <c r="A77" s="22"/>
    </row>
    <row r="78" spans="1:1" x14ac:dyDescent="0.25">
      <c r="A78" s="22"/>
    </row>
    <row r="79" spans="1:1" x14ac:dyDescent="0.25">
      <c r="A79" s="22"/>
    </row>
    <row r="80" spans="1:1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</sheetData>
  <phoneticPr fontId="4" type="noConversion"/>
  <hyperlinks>
    <hyperlink ref="E10" r:id="rId1"/>
    <hyperlink ref="E11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0"/>
  <sheetViews>
    <sheetView zoomScale="110" zoomScaleNormal="110" workbookViewId="0"/>
  </sheetViews>
  <sheetFormatPr defaultColWidth="9.109375" defaultRowHeight="13.2" x14ac:dyDescent="0.25"/>
  <cols>
    <col min="1" max="1" width="37.5546875" style="2" customWidth="1"/>
    <col min="2" max="9" width="9.109375" style="2"/>
    <col min="10" max="10" width="4" style="2" customWidth="1"/>
    <col min="11" max="16384" width="9.109375" style="2"/>
  </cols>
  <sheetData>
    <row r="1" spans="2:12" x14ac:dyDescent="0.25">
      <c r="G1" s="24"/>
      <c r="H1" s="24"/>
      <c r="I1" s="25"/>
    </row>
    <row r="2" spans="2:12" x14ac:dyDescent="0.25">
      <c r="C2" s="5" t="s">
        <v>6</v>
      </c>
      <c r="D2" s="4"/>
      <c r="E2" s="5" t="s">
        <v>7</v>
      </c>
    </row>
    <row r="3" spans="2:12" x14ac:dyDescent="0.25">
      <c r="B3" s="8" t="s">
        <v>0</v>
      </c>
      <c r="C3" s="29">
        <v>100</v>
      </c>
      <c r="D3" s="3" t="s">
        <v>21</v>
      </c>
      <c r="E3" s="7">
        <v>0.9</v>
      </c>
    </row>
    <row r="4" spans="2:12" x14ac:dyDescent="0.25">
      <c r="B4" s="8" t="s">
        <v>1</v>
      </c>
      <c r="C4" s="29">
        <v>20</v>
      </c>
      <c r="D4" s="27" t="s">
        <v>20</v>
      </c>
      <c r="E4" s="33">
        <f>1-E3</f>
        <v>9.9999999999999978E-2</v>
      </c>
      <c r="F4" s="1"/>
    </row>
    <row r="5" spans="2:12" x14ac:dyDescent="0.25">
      <c r="G5" s="24"/>
      <c r="H5" s="24"/>
      <c r="I5" s="24"/>
      <c r="J5" s="10"/>
    </row>
    <row r="6" spans="2:12" x14ac:dyDescent="0.25">
      <c r="D6" s="34" t="s">
        <v>22</v>
      </c>
      <c r="E6" s="6">
        <f ca="1">COUNT(E11:E10000)</f>
        <v>50</v>
      </c>
      <c r="F6" s="3" t="s">
        <v>4</v>
      </c>
      <c r="G6" s="28">
        <f ca="1">E7-(L6*E8/SQRT(E6))</f>
        <v>92.128770505984349</v>
      </c>
      <c r="H6" s="3" t="s">
        <v>3</v>
      </c>
      <c r="I6" s="28">
        <f ca="1">E7+(L6*E8/SQRT(E6))</f>
        <v>100.79638698381963</v>
      </c>
      <c r="K6" s="30" t="s">
        <v>16</v>
      </c>
      <c r="L6" s="26">
        <f>ABS(NORMSINV((1-E3)/2))</f>
        <v>1.6448536269514726</v>
      </c>
    </row>
    <row r="7" spans="2:12" ht="12.75" customHeight="1" x14ac:dyDescent="0.25">
      <c r="D7" s="8" t="s">
        <v>0</v>
      </c>
      <c r="E7" s="6">
        <f ca="1">AVERAGE(E11:E10000)</f>
        <v>96.46257874490199</v>
      </c>
      <c r="K7" s="31" t="s">
        <v>17</v>
      </c>
      <c r="L7" s="26">
        <f ca="1">CHIINV((1-E3)/2,E6-1)</f>
        <v>66.338648862968824</v>
      </c>
    </row>
    <row r="8" spans="2:12" ht="12.75" customHeight="1" x14ac:dyDescent="0.25">
      <c r="D8" s="8" t="s">
        <v>1</v>
      </c>
      <c r="E8" s="6">
        <f ca="1">STDEV(E11:E10000)</f>
        <v>18.630625509094017</v>
      </c>
      <c r="F8" s="3" t="s">
        <v>4</v>
      </c>
      <c r="G8" s="28">
        <f ca="1">SQRT((E6-1)*VAR(E11:E10000)/L7)</f>
        <v>16.011874051912429</v>
      </c>
      <c r="H8" s="3" t="s">
        <v>3</v>
      </c>
      <c r="I8" s="28">
        <f ca="1">SQRT((E6-1)*VAR(E11:E10000)/L8)</f>
        <v>22.388839888214374</v>
      </c>
      <c r="K8" s="32" t="s">
        <v>18</v>
      </c>
      <c r="L8" s="26">
        <f ca="1">CHIINV(1-(1-E3)/2,E6-1)</f>
        <v>33.930305618527832</v>
      </c>
    </row>
    <row r="9" spans="2:12" x14ac:dyDescent="0.25">
      <c r="D9" s="8"/>
      <c r="E9" s="8"/>
      <c r="F9" s="8"/>
      <c r="G9" s="8"/>
      <c r="H9" s="8"/>
      <c r="I9" s="8"/>
    </row>
    <row r="10" spans="2:12" x14ac:dyDescent="0.25">
      <c r="E10" s="5" t="s">
        <v>2</v>
      </c>
      <c r="H10" s="35" t="s">
        <v>5</v>
      </c>
      <c r="I10" s="35" t="s">
        <v>14</v>
      </c>
    </row>
    <row r="11" spans="2:12" ht="12.75" customHeight="1" x14ac:dyDescent="0.25">
      <c r="B11" s="38" t="s">
        <v>15</v>
      </c>
      <c r="C11" s="38"/>
      <c r="D11" s="2">
        <v>1</v>
      </c>
      <c r="E11" s="6">
        <f t="shared" ref="E11:E42" ca="1" si="0">NORMINV(RAND(),$C$3,$C$4)</f>
        <v>86.483629906372641</v>
      </c>
      <c r="H11" s="36"/>
      <c r="I11" s="36"/>
    </row>
    <row r="12" spans="2:12" x14ac:dyDescent="0.25">
      <c r="B12" s="38"/>
      <c r="C12" s="38"/>
      <c r="D12" s="2">
        <v>2</v>
      </c>
      <c r="E12" s="6">
        <f t="shared" ca="1" si="0"/>
        <v>74.79953773833256</v>
      </c>
      <c r="H12" s="36"/>
      <c r="I12" s="36"/>
    </row>
    <row r="13" spans="2:12" x14ac:dyDescent="0.25">
      <c r="B13" s="38"/>
      <c r="C13" s="38"/>
      <c r="D13" s="2">
        <v>3</v>
      </c>
      <c r="E13" s="6">
        <f t="shared" ca="1" si="0"/>
        <v>100.74503237855075</v>
      </c>
      <c r="H13" s="37"/>
      <c r="I13" s="37"/>
    </row>
    <row r="14" spans="2:12" x14ac:dyDescent="0.25">
      <c r="D14" s="2">
        <v>4</v>
      </c>
      <c r="E14" s="6">
        <f t="shared" ca="1" si="0"/>
        <v>85.83268245017976</v>
      </c>
      <c r="H14" s="26">
        <f ca="1">IF(AND(C3&lt;=I6,C3&gt;=G6),1,0)</f>
        <v>1</v>
      </c>
      <c r="I14" s="26">
        <f ca="1">IF(AND(C4&lt;=I8,C4&gt;=G8),1,0)</f>
        <v>1</v>
      </c>
    </row>
    <row r="15" spans="2:12" x14ac:dyDescent="0.25">
      <c r="D15" s="2">
        <v>5</v>
      </c>
      <c r="E15" s="6">
        <f t="shared" ca="1" si="0"/>
        <v>81.203431200853615</v>
      </c>
    </row>
    <row r="16" spans="2:12" x14ac:dyDescent="0.25">
      <c r="D16" s="2">
        <v>6</v>
      </c>
      <c r="E16" s="6">
        <f t="shared" ca="1" si="0"/>
        <v>75.110032590500509</v>
      </c>
    </row>
    <row r="17" spans="4:5" x14ac:dyDescent="0.25">
      <c r="D17" s="2">
        <v>7</v>
      </c>
      <c r="E17" s="6">
        <f t="shared" ca="1" si="0"/>
        <v>83.050264843013281</v>
      </c>
    </row>
    <row r="18" spans="4:5" x14ac:dyDescent="0.25">
      <c r="D18" s="2">
        <v>8</v>
      </c>
      <c r="E18" s="6">
        <f t="shared" ca="1" si="0"/>
        <v>100.21123153100824</v>
      </c>
    </row>
    <row r="19" spans="4:5" x14ac:dyDescent="0.25">
      <c r="D19" s="2">
        <v>9</v>
      </c>
      <c r="E19" s="6">
        <f t="shared" ca="1" si="0"/>
        <v>112.14936502066669</v>
      </c>
    </row>
    <row r="20" spans="4:5" x14ac:dyDescent="0.25">
      <c r="D20" s="2">
        <v>10</v>
      </c>
      <c r="E20" s="6">
        <f t="shared" ca="1" si="0"/>
        <v>99.367913428277276</v>
      </c>
    </row>
    <row r="21" spans="4:5" x14ac:dyDescent="0.25">
      <c r="D21" s="2">
        <v>11</v>
      </c>
      <c r="E21" s="6">
        <f t="shared" ca="1" si="0"/>
        <v>98.540796446238687</v>
      </c>
    </row>
    <row r="22" spans="4:5" x14ac:dyDescent="0.25">
      <c r="D22" s="2">
        <v>12</v>
      </c>
      <c r="E22" s="6">
        <f t="shared" ca="1" si="0"/>
        <v>111.68250221326527</v>
      </c>
    </row>
    <row r="23" spans="4:5" ht="12.75" customHeight="1" x14ac:dyDescent="0.25">
      <c r="D23" s="2">
        <v>13</v>
      </c>
      <c r="E23" s="6">
        <f t="shared" ca="1" si="0"/>
        <v>105.89287838608134</v>
      </c>
    </row>
    <row r="24" spans="4:5" x14ac:dyDescent="0.25">
      <c r="D24" s="2">
        <v>14</v>
      </c>
      <c r="E24" s="6">
        <f t="shared" ca="1" si="0"/>
        <v>68.468221058165923</v>
      </c>
    </row>
    <row r="25" spans="4:5" x14ac:dyDescent="0.25">
      <c r="D25" s="2">
        <v>15</v>
      </c>
      <c r="E25" s="6">
        <f t="shared" ca="1" si="0"/>
        <v>94.853800103019992</v>
      </c>
    </row>
    <row r="26" spans="4:5" x14ac:dyDescent="0.25">
      <c r="D26" s="2">
        <v>16</v>
      </c>
      <c r="E26" s="6">
        <f t="shared" ca="1" si="0"/>
        <v>97.958500996678524</v>
      </c>
    </row>
    <row r="27" spans="4:5" x14ac:dyDescent="0.25">
      <c r="D27" s="2">
        <v>17</v>
      </c>
      <c r="E27" s="6">
        <f t="shared" ca="1" si="0"/>
        <v>98.906319540396282</v>
      </c>
    </row>
    <row r="28" spans="4:5" x14ac:dyDescent="0.25">
      <c r="D28" s="2">
        <v>18</v>
      </c>
      <c r="E28" s="6">
        <f t="shared" ca="1" si="0"/>
        <v>147.03510515418745</v>
      </c>
    </row>
    <row r="29" spans="4:5" x14ac:dyDescent="0.25">
      <c r="D29" s="2">
        <v>19</v>
      </c>
      <c r="E29" s="6">
        <f t="shared" ca="1" si="0"/>
        <v>116.37090914392729</v>
      </c>
    </row>
    <row r="30" spans="4:5" x14ac:dyDescent="0.25">
      <c r="D30" s="2">
        <v>20</v>
      </c>
      <c r="E30" s="6">
        <f t="shared" ca="1" si="0"/>
        <v>81.49276727869497</v>
      </c>
    </row>
    <row r="31" spans="4:5" x14ac:dyDescent="0.25">
      <c r="D31" s="2">
        <v>21</v>
      </c>
      <c r="E31" s="6">
        <f t="shared" ca="1" si="0"/>
        <v>90.66217218312029</v>
      </c>
    </row>
    <row r="32" spans="4:5" x14ac:dyDescent="0.25">
      <c r="D32" s="2">
        <v>22</v>
      </c>
      <c r="E32" s="6">
        <f t="shared" ca="1" si="0"/>
        <v>113.85009691513241</v>
      </c>
    </row>
    <row r="33" spans="4:5" x14ac:dyDescent="0.25">
      <c r="D33" s="2">
        <v>23</v>
      </c>
      <c r="E33" s="6">
        <f t="shared" ca="1" si="0"/>
        <v>98.183360814245773</v>
      </c>
    </row>
    <row r="34" spans="4:5" x14ac:dyDescent="0.25">
      <c r="D34" s="2">
        <v>24</v>
      </c>
      <c r="E34" s="6">
        <f t="shared" ca="1" si="0"/>
        <v>58.941239015290925</v>
      </c>
    </row>
    <row r="35" spans="4:5" x14ac:dyDescent="0.25">
      <c r="D35" s="2">
        <v>25</v>
      </c>
      <c r="E35" s="6">
        <f t="shared" ca="1" si="0"/>
        <v>103.07431193027661</v>
      </c>
    </row>
    <row r="36" spans="4:5" x14ac:dyDescent="0.25">
      <c r="D36" s="2">
        <v>26</v>
      </c>
      <c r="E36" s="6">
        <f t="shared" ca="1" si="0"/>
        <v>76.265819245332438</v>
      </c>
    </row>
    <row r="37" spans="4:5" x14ac:dyDescent="0.25">
      <c r="D37" s="2">
        <v>27</v>
      </c>
      <c r="E37" s="6">
        <f t="shared" ca="1" si="0"/>
        <v>89.620904465868364</v>
      </c>
    </row>
    <row r="38" spans="4:5" x14ac:dyDescent="0.25">
      <c r="D38" s="2">
        <v>28</v>
      </c>
      <c r="E38" s="6">
        <f t="shared" ca="1" si="0"/>
        <v>83.280149177408475</v>
      </c>
    </row>
    <row r="39" spans="4:5" x14ac:dyDescent="0.25">
      <c r="D39" s="2">
        <v>29</v>
      </c>
      <c r="E39" s="6">
        <f t="shared" ca="1" si="0"/>
        <v>78.532263718615596</v>
      </c>
    </row>
    <row r="40" spans="4:5" x14ac:dyDescent="0.25">
      <c r="D40" s="2">
        <v>30</v>
      </c>
      <c r="E40" s="6">
        <f t="shared" ca="1" si="0"/>
        <v>85.123928850904704</v>
      </c>
    </row>
    <row r="41" spans="4:5" x14ac:dyDescent="0.25">
      <c r="D41" s="2">
        <v>31</v>
      </c>
      <c r="E41" s="6">
        <f t="shared" ca="1" si="0"/>
        <v>92.954942022998424</v>
      </c>
    </row>
    <row r="42" spans="4:5" x14ac:dyDescent="0.25">
      <c r="D42" s="2">
        <v>32</v>
      </c>
      <c r="E42" s="6">
        <f t="shared" ca="1" si="0"/>
        <v>94.45933839484708</v>
      </c>
    </row>
    <row r="43" spans="4:5" x14ac:dyDescent="0.25">
      <c r="D43" s="2">
        <v>33</v>
      </c>
      <c r="E43" s="6">
        <f t="shared" ref="E43:E60" ca="1" si="1">NORMINV(RAND(),$C$3,$C$4)</f>
        <v>84.447386074251668</v>
      </c>
    </row>
    <row r="44" spans="4:5" x14ac:dyDescent="0.25">
      <c r="D44" s="2">
        <v>34</v>
      </c>
      <c r="E44" s="6">
        <f t="shared" ca="1" si="1"/>
        <v>69.041554914112396</v>
      </c>
    </row>
    <row r="45" spans="4:5" x14ac:dyDescent="0.25">
      <c r="D45" s="2">
        <v>35</v>
      </c>
      <c r="E45" s="6">
        <f t="shared" ca="1" si="1"/>
        <v>79.765530875223106</v>
      </c>
    </row>
    <row r="46" spans="4:5" x14ac:dyDescent="0.25">
      <c r="D46" s="2">
        <v>36</v>
      </c>
      <c r="E46" s="6">
        <f t="shared" ca="1" si="1"/>
        <v>88.182051159323862</v>
      </c>
    </row>
    <row r="47" spans="4:5" x14ac:dyDescent="0.25">
      <c r="D47" s="2">
        <v>37</v>
      </c>
      <c r="E47" s="6">
        <f t="shared" ca="1" si="1"/>
        <v>128.2751556302488</v>
      </c>
    </row>
    <row r="48" spans="4:5" x14ac:dyDescent="0.25">
      <c r="D48" s="2">
        <v>38</v>
      </c>
      <c r="E48" s="6">
        <f t="shared" ca="1" si="1"/>
        <v>88.840782209214652</v>
      </c>
    </row>
    <row r="49" spans="4:5" x14ac:dyDescent="0.25">
      <c r="D49" s="2">
        <v>39</v>
      </c>
      <c r="E49" s="6">
        <f t="shared" ca="1" si="1"/>
        <v>120.83035338348515</v>
      </c>
    </row>
    <row r="50" spans="4:5" x14ac:dyDescent="0.25">
      <c r="D50" s="2">
        <v>40</v>
      </c>
      <c r="E50" s="6">
        <f t="shared" ca="1" si="1"/>
        <v>98.426934912071133</v>
      </c>
    </row>
    <row r="51" spans="4:5" x14ac:dyDescent="0.25">
      <c r="D51" s="2">
        <v>41</v>
      </c>
      <c r="E51" s="6">
        <f t="shared" ca="1" si="1"/>
        <v>103.8557107967446</v>
      </c>
    </row>
    <row r="52" spans="4:5" x14ac:dyDescent="0.25">
      <c r="D52" s="2">
        <v>42</v>
      </c>
      <c r="E52" s="6">
        <f t="shared" ca="1" si="1"/>
        <v>82.945270809138705</v>
      </c>
    </row>
    <row r="53" spans="4:5" x14ac:dyDescent="0.25">
      <c r="D53" s="2">
        <v>43</v>
      </c>
      <c r="E53" s="6">
        <f t="shared" ca="1" si="1"/>
        <v>82.862666810463949</v>
      </c>
    </row>
    <row r="54" spans="4:5" x14ac:dyDescent="0.25">
      <c r="D54" s="2">
        <v>44</v>
      </c>
      <c r="E54" s="6">
        <f t="shared" ca="1" si="1"/>
        <v>127.23731394056651</v>
      </c>
    </row>
    <row r="55" spans="4:5" x14ac:dyDescent="0.25">
      <c r="D55" s="2">
        <v>45</v>
      </c>
      <c r="E55" s="6">
        <f t="shared" ca="1" si="1"/>
        <v>124.80025762558805</v>
      </c>
    </row>
    <row r="56" spans="4:5" x14ac:dyDescent="0.25">
      <c r="D56" s="2">
        <v>46</v>
      </c>
      <c r="E56" s="6">
        <f t="shared" ca="1" si="1"/>
        <v>118.44346345197194</v>
      </c>
    </row>
    <row r="57" spans="4:5" x14ac:dyDescent="0.25">
      <c r="D57" s="2">
        <v>47</v>
      </c>
      <c r="E57" s="6">
        <f t="shared" ca="1" si="1"/>
        <v>102.61682000843297</v>
      </c>
    </row>
    <row r="58" spans="4:5" x14ac:dyDescent="0.25">
      <c r="D58" s="2">
        <v>48</v>
      </c>
      <c r="E58" s="6">
        <f t="shared" ca="1" si="1"/>
        <v>104.58182880375782</v>
      </c>
    </row>
    <row r="59" spans="4:5" x14ac:dyDescent="0.25">
      <c r="D59" s="2">
        <v>49</v>
      </c>
      <c r="E59" s="6">
        <f t="shared" ca="1" si="1"/>
        <v>143.99531393787294</v>
      </c>
    </row>
    <row r="60" spans="4:5" x14ac:dyDescent="0.25">
      <c r="D60" s="2">
        <v>50</v>
      </c>
      <c r="E60" s="6">
        <f t="shared" ca="1" si="1"/>
        <v>88.877093760179534</v>
      </c>
    </row>
  </sheetData>
  <mergeCells count="3">
    <mergeCell ref="H10:H13"/>
    <mergeCell ref="I10:I13"/>
    <mergeCell ref="B11:C13"/>
  </mergeCells>
  <phoneticPr fontId="4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Acolhimento</vt:lpstr>
      <vt:lpstr>Dados e 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2007-07-09T07:21:54Z</dcterms:created>
  <dcterms:modified xsi:type="dcterms:W3CDTF">2014-01-24T21:48:17Z</dcterms:modified>
</cp:coreProperties>
</file>